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몰디브 사업\양식\"/>
    </mc:Choice>
  </mc:AlternateContent>
  <bookViews>
    <workbookView xWindow="1860" yWindow="0" windowWidth="28800" windowHeight="10860"/>
  </bookViews>
  <sheets>
    <sheet name="BC" sheetId="6" r:id="rId1"/>
  </sheets>
  <definedNames>
    <definedName name="_xlnm.Print_Area" localSheetId="0">BC!$A$1:$P$79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6" l="1"/>
  <c r="D36" i="6"/>
  <c r="D37" i="6"/>
  <c r="D38" i="6"/>
  <c r="D39" i="6"/>
  <c r="D35" i="6"/>
  <c r="H58" i="6" s="1"/>
  <c r="D41" i="6" l="1"/>
  <c r="D42" i="6"/>
  <c r="D46" i="6" l="1"/>
  <c r="D50" i="6"/>
  <c r="E46" i="6"/>
  <c r="D47" i="6"/>
  <c r="D51" i="6"/>
  <c r="C52" i="6"/>
  <c r="H59" i="6" s="1"/>
  <c r="D48" i="6"/>
  <c r="D49" i="6"/>
  <c r="D52" i="6"/>
  <c r="K49" i="6"/>
  <c r="D53" i="6"/>
  <c r="K48" i="6"/>
  <c r="C53" i="6"/>
  <c r="H60" i="6" s="1"/>
  <c r="I46" i="6"/>
  <c r="M46" i="6"/>
  <c r="H47" i="6"/>
  <c r="L47" i="6"/>
  <c r="G48" i="6"/>
  <c r="F49" i="6"/>
  <c r="J49" i="6"/>
  <c r="N49" i="6"/>
  <c r="I50" i="6"/>
  <c r="M50" i="6"/>
  <c r="H51" i="6"/>
  <c r="L51" i="6"/>
  <c r="G52" i="6"/>
  <c r="K52" i="6"/>
  <c r="F53" i="6"/>
  <c r="J53" i="6"/>
  <c r="N53" i="6"/>
  <c r="E50" i="6"/>
  <c r="F46" i="6"/>
  <c r="J46" i="6"/>
  <c r="N46" i="6"/>
  <c r="I47" i="6"/>
  <c r="M47" i="6"/>
  <c r="H48" i="6"/>
  <c r="L48" i="6"/>
  <c r="G49" i="6"/>
  <c r="F50" i="6"/>
  <c r="J50" i="6"/>
  <c r="N50" i="6"/>
  <c r="I51" i="6"/>
  <c r="M51" i="6"/>
  <c r="H52" i="6"/>
  <c r="L52" i="6"/>
  <c r="G53" i="6"/>
  <c r="K53" i="6"/>
  <c r="E47" i="6"/>
  <c r="E51" i="6"/>
  <c r="H46" i="6"/>
  <c r="G47" i="6"/>
  <c r="F48" i="6"/>
  <c r="N48" i="6"/>
  <c r="M49" i="6"/>
  <c r="L50" i="6"/>
  <c r="F52" i="6"/>
  <c r="N52" i="6"/>
  <c r="M53" i="6"/>
  <c r="E53" i="6"/>
  <c r="G51" i="6"/>
  <c r="G46" i="6"/>
  <c r="K46" i="6"/>
  <c r="F47" i="6"/>
  <c r="J47" i="6"/>
  <c r="N47" i="6"/>
  <c r="I48" i="6"/>
  <c r="M48" i="6"/>
  <c r="H49" i="6"/>
  <c r="L49" i="6"/>
  <c r="G50" i="6"/>
  <c r="K50" i="6"/>
  <c r="F51" i="6"/>
  <c r="J51" i="6"/>
  <c r="N51" i="6"/>
  <c r="I52" i="6"/>
  <c r="M52" i="6"/>
  <c r="H53" i="6"/>
  <c r="L53" i="6"/>
  <c r="E48" i="6"/>
  <c r="E52" i="6"/>
  <c r="L46" i="6"/>
  <c r="K47" i="6"/>
  <c r="J48" i="6"/>
  <c r="I49" i="6"/>
  <c r="H50" i="6"/>
  <c r="K51" i="6"/>
  <c r="J52" i="6"/>
  <c r="I53" i="6"/>
  <c r="E49" i="6"/>
</calcChain>
</file>

<file path=xl/sharedStrings.xml><?xml version="1.0" encoding="utf-8"?>
<sst xmlns="http://schemas.openxmlformats.org/spreadsheetml/2006/main" count="93" uniqueCount="66">
  <si>
    <t>Date</t>
    <phoneticPr fontId="18" type="noConversion"/>
  </si>
  <si>
    <t>Reference</t>
    <phoneticPr fontId="18" type="noConversion"/>
  </si>
  <si>
    <t>File No.</t>
    <phoneticPr fontId="18" type="noConversion"/>
  </si>
  <si>
    <t>Tester</t>
    <phoneticPr fontId="18" type="noConversion"/>
  </si>
  <si>
    <t>Title</t>
    <phoneticPr fontId="18" type="noConversion"/>
  </si>
  <si>
    <t>Purpose</t>
    <phoneticPr fontId="18" type="noConversion"/>
  </si>
  <si>
    <t>Materials</t>
    <phoneticPr fontId="18" type="noConversion"/>
  </si>
  <si>
    <t>Product Name</t>
    <phoneticPr fontId="18" type="noConversion"/>
  </si>
  <si>
    <t>A</t>
  </si>
  <si>
    <t>B</t>
  </si>
  <si>
    <t>C</t>
  </si>
  <si>
    <t>D</t>
  </si>
  <si>
    <t>E</t>
  </si>
  <si>
    <t>F</t>
    <phoneticPr fontId="18" type="noConversion"/>
  </si>
  <si>
    <t>H</t>
    <phoneticPr fontId="18" type="noConversion"/>
  </si>
  <si>
    <t>G</t>
    <phoneticPr fontId="18" type="noConversion"/>
  </si>
  <si>
    <t>G</t>
    <phoneticPr fontId="18" type="noConversion"/>
  </si>
  <si>
    <t>PC</t>
    <phoneticPr fontId="18" type="noConversion"/>
  </si>
  <si>
    <t>H</t>
    <phoneticPr fontId="18" type="noConversion"/>
  </si>
  <si>
    <t>F</t>
    <phoneticPr fontId="18" type="noConversion"/>
  </si>
  <si>
    <t>NC</t>
    <phoneticPr fontId="18" type="noConversion"/>
  </si>
  <si>
    <t>2) Optical Density (O.D. 450nm)</t>
    <phoneticPr fontId="18" type="noConversion"/>
  </si>
  <si>
    <t>ng/ml</t>
    <phoneticPr fontId="18" type="noConversion"/>
  </si>
  <si>
    <t>ng/ml</t>
    <phoneticPr fontId="18" type="noConversion"/>
  </si>
  <si>
    <t>Y-intercept</t>
    <phoneticPr fontId="18" type="noConversion"/>
  </si>
  <si>
    <t>O.D.</t>
    <phoneticPr fontId="18" type="noConversion"/>
  </si>
  <si>
    <t>Slope</t>
    <phoneticPr fontId="18" type="noConversion"/>
  </si>
  <si>
    <t>3) Result</t>
    <phoneticPr fontId="18" type="noConversion"/>
  </si>
  <si>
    <t xml:space="preserve">  • Standard Curve</t>
    <phoneticPr fontId="18" type="noConversion"/>
  </si>
  <si>
    <t xml:space="preserve">  • Relative Quantification (ng/ml)</t>
    <phoneticPr fontId="18" type="noConversion"/>
  </si>
  <si>
    <t>Result</t>
    <phoneticPr fontId="18" type="noConversion"/>
  </si>
  <si>
    <t>Pass</t>
    <phoneticPr fontId="18" type="noConversion"/>
  </si>
  <si>
    <t>R square</t>
    <phoneticPr fontId="18" type="noConversion"/>
  </si>
  <si>
    <t>&gt;0.98</t>
  </si>
  <si>
    <t>□</t>
    <phoneticPr fontId="18" type="noConversion"/>
  </si>
  <si>
    <t xml:space="preserve"> Positive Control (PC)</t>
    <phoneticPr fontId="18" type="noConversion"/>
  </si>
  <si>
    <t>17.64 ~ 30.56 ng/ml</t>
    <phoneticPr fontId="18" type="noConversion"/>
  </si>
  <si>
    <t>Negative Control (NC)</t>
    <phoneticPr fontId="18" type="noConversion"/>
  </si>
  <si>
    <t>3.41 ~ 7.39 ng/ml</t>
    <phoneticPr fontId="18" type="noConversion"/>
  </si>
  <si>
    <t>□</t>
    <phoneticPr fontId="18" type="noConversion"/>
  </si>
  <si>
    <t>&lt;Cut-off value : 11.4 ng/ml&gt;</t>
    <phoneticPr fontId="18" type="noConversion"/>
  </si>
  <si>
    <t xml:space="preserve">Mean </t>
    <phoneticPr fontId="18" type="noConversion"/>
  </si>
  <si>
    <t xml:space="preserve">Mean </t>
    <phoneticPr fontId="18" type="noConversion"/>
  </si>
  <si>
    <t>4) Acceptable range</t>
    <phoneticPr fontId="18" type="noConversion"/>
  </si>
  <si>
    <t>Examination Report(BC)</t>
    <phoneticPr fontId="18" type="noConversion"/>
  </si>
  <si>
    <t>Standard Conc.</t>
    <phoneticPr fontId="18" type="noConversion"/>
  </si>
  <si>
    <t>: &gt; Cut-off</t>
    <phoneticPr fontId="18" type="noConversion"/>
  </si>
  <si>
    <t>4. Discussion &amp; Evaluation</t>
    <phoneticPr fontId="18" type="noConversion"/>
  </si>
  <si>
    <t>5. Review</t>
    <phoneticPr fontId="18" type="noConversion"/>
  </si>
  <si>
    <t>Reviewer</t>
    <phoneticPr fontId="18" type="noConversion"/>
  </si>
  <si>
    <t>Content</t>
    <phoneticPr fontId="18" type="noConversion"/>
  </si>
  <si>
    <t>2. Materials &amp; Methods</t>
    <phoneticPr fontId="18" type="noConversion"/>
  </si>
  <si>
    <t>1. Experiment Information</t>
    <phoneticPr fontId="18" type="noConversion"/>
  </si>
  <si>
    <t>3. Results</t>
    <phoneticPr fontId="18" type="noConversion"/>
  </si>
  <si>
    <t>Fail</t>
    <phoneticPr fontId="18" type="noConversion"/>
  </si>
  <si>
    <t>Acceptance Range</t>
    <phoneticPr fontId="18" type="noConversion"/>
  </si>
  <si>
    <t>: ≤ Cut-off</t>
    <phoneticPr fontId="18" type="noConversion"/>
  </si>
  <si>
    <t>1) Plate-B Loading Information of  Samples (Identification No.)</t>
    <phoneticPr fontId="18" type="noConversion"/>
  </si>
  <si>
    <t>C1</t>
    <phoneticPr fontId="18" type="noConversion"/>
  </si>
  <si>
    <t>C2</t>
    <phoneticPr fontId="18" type="noConversion"/>
  </si>
  <si>
    <t>C3</t>
    <phoneticPr fontId="18" type="noConversion"/>
  </si>
  <si>
    <t>C4</t>
    <phoneticPr fontId="18" type="noConversion"/>
  </si>
  <si>
    <t>C5</t>
    <phoneticPr fontId="18" type="noConversion"/>
  </si>
  <si>
    <t>C6</t>
    <phoneticPr fontId="18" type="noConversion"/>
  </si>
  <si>
    <t>Version 1.0_2022.09.05</t>
    <phoneticPr fontId="18" type="noConversion"/>
  </si>
  <si>
    <t>Product UDI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</si>
</sst>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0"/>
    <numFmt numFmtId="177" formatCode="0.0"/>
    <numFmt numFmtId="178" formatCode="0.0000"/>
  </numFmts>
  <fonts count="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rgb="FF000000"/>
      <name val="돋움체"/>
      <family val="3"/>
      <charset val="129"/>
    </font>
    <font>
      <sz val="10"/>
      <name val="돋움체"/>
      <family val="3"/>
      <charset val="129"/>
    </font>
    <font>
      <sz val="11"/>
      <color rgb="FF000000"/>
      <name val="Calibri"/>
      <family val="2"/>
    </font>
    <font>
      <sz val="10"/>
      <name val="Tahoma"/>
      <family val="2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00B05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/>
    <xf numFmtId="0" fontId="1" fillId="0" borderId="0">
      <alignment vertical="center"/>
    </xf>
    <xf numFmtId="0" fontId="27" fillId="0" borderId="0"/>
    <xf numFmtId="0" fontId="27" fillId="0" borderId="0"/>
    <xf numFmtId="0" fontId="21" fillId="0" borderId="0">
      <alignment vertical="center"/>
    </xf>
    <xf numFmtId="0" fontId="28" fillId="0" borderId="0"/>
    <xf numFmtId="41" fontId="21" fillId="0" borderId="0" applyFont="0" applyFill="0" applyBorder="0" applyAlignment="0" applyProtection="0">
      <alignment vertical="center"/>
    </xf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4" fillId="0" borderId="0"/>
  </cellStyleXfs>
  <cellXfs count="20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1" fontId="25" fillId="35" borderId="0" xfId="0" applyNumberFormat="1" applyFont="1" applyFill="1" applyBorder="1" applyAlignment="1" applyProtection="1">
      <alignment horizontal="center" vertical="center"/>
      <protection locked="0"/>
    </xf>
    <xf numFmtId="177" fontId="21" fillId="35" borderId="0" xfId="0" applyNumberFormat="1" applyFont="1" applyFill="1" applyBorder="1" applyAlignment="1" applyProtection="1">
      <alignment horizontal="center" vertical="center"/>
      <protection locked="0"/>
    </xf>
    <xf numFmtId="177" fontId="0" fillId="35" borderId="0" xfId="0" applyNumberFormat="1" applyFill="1" applyBorder="1" applyAlignment="1" applyProtection="1">
      <alignment horizontal="right" vertical="center"/>
      <protection locked="0"/>
    </xf>
    <xf numFmtId="0" fontId="31" fillId="35" borderId="0" xfId="5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left" vertical="center"/>
      <protection locked="0"/>
    </xf>
    <xf numFmtId="1" fontId="21" fillId="0" borderId="0" xfId="0" applyNumberFormat="1" applyFont="1" applyFill="1" applyBorder="1" applyAlignment="1" applyProtection="1">
      <alignment horizontal="right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33" borderId="34" xfId="0" applyFont="1" applyFill="1" applyBorder="1" applyAlignment="1" applyProtection="1">
      <alignment vertical="center" wrapText="1"/>
      <protection locked="0"/>
    </xf>
    <xf numFmtId="0" fontId="33" fillId="33" borderId="35" xfId="0" applyFont="1" applyFill="1" applyBorder="1" applyAlignment="1" applyProtection="1">
      <alignment horizontal="center" vertical="center" wrapText="1"/>
      <protection locked="0"/>
    </xf>
    <xf numFmtId="0" fontId="33" fillId="33" borderId="36" xfId="0" applyFont="1" applyFill="1" applyBorder="1" applyAlignment="1" applyProtection="1">
      <alignment horizontal="center" vertical="center" wrapText="1"/>
      <protection locked="0"/>
    </xf>
    <xf numFmtId="0" fontId="33" fillId="33" borderId="37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3" fillId="33" borderId="38" xfId="0" applyFont="1" applyFill="1" applyBorder="1" applyAlignment="1" applyProtection="1">
      <alignment horizontal="center" vertical="center"/>
      <protection locked="0"/>
    </xf>
    <xf numFmtId="178" fontId="35" fillId="0" borderId="23" xfId="0" applyNumberFormat="1" applyFont="1" applyFill="1" applyBorder="1" applyAlignment="1" applyProtection="1">
      <alignment horizontal="center" vertical="center"/>
      <protection locked="0"/>
    </xf>
    <xf numFmtId="178" fontId="35" fillId="0" borderId="0" xfId="0" applyNumberFormat="1" applyFont="1" applyFill="1" applyBorder="1" applyAlignment="1" applyProtection="1">
      <alignment vertical="center"/>
      <protection locked="0"/>
    </xf>
    <xf numFmtId="178" fontId="35" fillId="0" borderId="25" xfId="0" applyNumberFormat="1" applyFont="1" applyFill="1" applyBorder="1" applyAlignment="1" applyProtection="1">
      <alignment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3" fillId="33" borderId="40" xfId="0" applyFont="1" applyFill="1" applyBorder="1" applyAlignment="1" applyProtection="1">
      <alignment horizontal="center" vertical="center"/>
      <protection locked="0"/>
    </xf>
    <xf numFmtId="0" fontId="33" fillId="33" borderId="4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35" borderId="0" xfId="0" applyFont="1" applyFill="1" applyBorder="1" applyAlignment="1" applyProtection="1">
      <alignment vertical="center" wrapText="1"/>
      <protection locked="0"/>
    </xf>
    <xf numFmtId="0" fontId="33" fillId="33" borderId="42" xfId="0" applyFont="1" applyFill="1" applyBorder="1" applyAlignment="1" applyProtection="1">
      <alignment horizontal="center" vertical="center"/>
      <protection locked="0"/>
    </xf>
    <xf numFmtId="178" fontId="35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25" xfId="0" applyNumberForma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 wrapText="1"/>
      <protection locked="0"/>
    </xf>
    <xf numFmtId="178" fontId="35" fillId="36" borderId="39" xfId="0" applyNumberFormat="1" applyFont="1" applyFill="1" applyBorder="1" applyAlignment="1" applyProtection="1">
      <alignment horizontal="center" vertical="center"/>
      <protection locked="0"/>
    </xf>
    <xf numFmtId="178" fontId="35" fillId="0" borderId="23" xfId="0" applyNumberFormat="1" applyFont="1" applyBorder="1" applyAlignment="1" applyProtection="1">
      <alignment horizontal="center" vertical="center"/>
      <protection locked="0"/>
    </xf>
    <xf numFmtId="178" fontId="35" fillId="0" borderId="24" xfId="0" applyNumberFormat="1" applyFont="1" applyBorder="1" applyAlignment="1" applyProtection="1">
      <alignment horizontal="center" vertical="center"/>
      <protection locked="0"/>
    </xf>
    <xf numFmtId="178" fontId="35" fillId="37" borderId="39" xfId="0" applyNumberFormat="1" applyFont="1" applyFill="1" applyBorder="1" applyAlignment="1" applyProtection="1">
      <alignment horizontal="center" vertical="center"/>
      <protection locked="0"/>
    </xf>
    <xf numFmtId="178" fontId="35" fillId="38" borderId="43" xfId="0" applyNumberFormat="1" applyFont="1" applyFill="1" applyBorder="1" applyAlignment="1" applyProtection="1">
      <alignment horizontal="center" vertical="center"/>
      <protection locked="0"/>
    </xf>
    <xf numFmtId="178" fontId="35" fillId="0" borderId="44" xfId="0" applyNumberFormat="1" applyFont="1" applyBorder="1" applyAlignment="1" applyProtection="1">
      <alignment horizontal="center" vertical="center"/>
      <protection locked="0"/>
    </xf>
    <xf numFmtId="178" fontId="35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178" fontId="0" fillId="0" borderId="25" xfId="0" applyNumberFormat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177" fontId="3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176" fontId="0" fillId="35" borderId="0" xfId="0" applyNumberForma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27" xfId="0" applyFont="1" applyBorder="1" applyAlignment="1" applyProtection="1">
      <alignment vertical="center"/>
      <protection locked="0"/>
    </xf>
    <xf numFmtId="0" fontId="21" fillId="0" borderId="62" xfId="0" applyFont="1" applyBorder="1" applyAlignment="1" applyProtection="1">
      <alignment vertical="center"/>
      <protection locked="0"/>
    </xf>
    <xf numFmtId="0" fontId="21" fillId="0" borderId="63" xfId="0" applyFont="1" applyBorder="1" applyAlignment="1" applyProtection="1">
      <alignment vertical="center"/>
      <protection locked="0"/>
    </xf>
    <xf numFmtId="0" fontId="21" fillId="0" borderId="64" xfId="0" applyFont="1" applyBorder="1" applyAlignment="1" applyProtection="1">
      <alignment vertical="center"/>
      <protection locked="0"/>
    </xf>
    <xf numFmtId="0" fontId="21" fillId="0" borderId="65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0" fontId="21" fillId="0" borderId="47" xfId="0" applyFont="1" applyBorder="1" applyAlignment="1" applyProtection="1">
      <alignment vertical="center"/>
      <protection locked="0"/>
    </xf>
    <xf numFmtId="0" fontId="21" fillId="0" borderId="48" xfId="0" applyFont="1" applyBorder="1" applyAlignment="1" applyProtection="1">
      <alignment vertical="center"/>
      <protection locked="0"/>
    </xf>
    <xf numFmtId="177" fontId="0" fillId="35" borderId="0" xfId="0" applyNumberFormat="1" applyFill="1" applyBorder="1" applyProtection="1">
      <alignment vertical="center"/>
      <protection locked="0"/>
    </xf>
    <xf numFmtId="2" fontId="0" fillId="35" borderId="0" xfId="0" applyNumberFormat="1" applyFill="1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35" borderId="0" xfId="0" applyFill="1" applyBorder="1" applyProtection="1">
      <alignment vertical="center"/>
      <protection locked="0"/>
    </xf>
    <xf numFmtId="1" fontId="25" fillId="35" borderId="0" xfId="0" applyNumberFormat="1" applyFont="1" applyFill="1" applyBorder="1" applyAlignment="1" applyProtection="1">
      <alignment horizontal="center" vertical="center"/>
    </xf>
    <xf numFmtId="178" fontId="35" fillId="36" borderId="57" xfId="0" applyNumberFormat="1" applyFont="1" applyFill="1" applyBorder="1" applyAlignment="1" applyProtection="1">
      <alignment horizontal="center" vertical="center"/>
    </xf>
    <xf numFmtId="178" fontId="35" fillId="36" borderId="59" xfId="0" applyNumberFormat="1" applyFont="1" applyFill="1" applyBorder="1" applyAlignment="1" applyProtection="1">
      <alignment horizontal="center" vertical="center"/>
    </xf>
    <xf numFmtId="178" fontId="35" fillId="37" borderId="59" xfId="0" applyNumberFormat="1" applyFont="1" applyFill="1" applyBorder="1" applyAlignment="1" applyProtection="1">
      <alignment horizontal="center" vertical="center"/>
    </xf>
    <xf numFmtId="178" fontId="35" fillId="38" borderId="58" xfId="0" applyNumberFormat="1" applyFont="1" applyFill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vertical="center"/>
    </xf>
    <xf numFmtId="177" fontId="35" fillId="0" borderId="0" xfId="0" applyNumberFormat="1" applyFont="1" applyFill="1" applyBorder="1" applyAlignment="1" applyProtection="1">
      <alignment vertical="center"/>
    </xf>
    <xf numFmtId="1" fontId="21" fillId="0" borderId="0" xfId="0" applyNumberFormat="1" applyFont="1" applyFill="1" applyBorder="1" applyAlignment="1" applyProtection="1">
      <alignment horizontal="center" vertical="center"/>
    </xf>
    <xf numFmtId="178" fontId="21" fillId="0" borderId="0" xfId="0" applyNumberFormat="1" applyFont="1" applyFill="1" applyBorder="1" applyAlignment="1" applyProtection="1">
      <alignment horizontal="center" vertical="center"/>
    </xf>
    <xf numFmtId="178" fontId="21" fillId="0" borderId="0" xfId="0" applyNumberFormat="1" applyFont="1" applyBorder="1" applyAlignment="1" applyProtection="1">
      <alignment horizontal="center" vertical="center"/>
    </xf>
    <xf numFmtId="0" fontId="20" fillId="33" borderId="50" xfId="0" applyFont="1" applyFill="1" applyBorder="1" applyAlignment="1" applyProtection="1">
      <alignment horizontal="center" vertical="center" wrapText="1"/>
    </xf>
    <xf numFmtId="0" fontId="20" fillId="39" borderId="51" xfId="0" applyNumberFormat="1" applyFont="1" applyFill="1" applyBorder="1" applyAlignment="1" applyProtection="1">
      <alignment horizontal="right" vertical="center"/>
    </xf>
    <xf numFmtId="0" fontId="20" fillId="39" borderId="52" xfId="0" applyNumberFormat="1" applyFont="1" applyFill="1" applyBorder="1" applyAlignment="1" applyProtection="1">
      <alignment horizontal="left" vertical="center"/>
    </xf>
    <xf numFmtId="176" fontId="21" fillId="36" borderId="52" xfId="0" applyNumberFormat="1" applyFont="1" applyFill="1" applyBorder="1" applyAlignment="1" applyProtection="1">
      <alignment horizontal="center" vertical="center"/>
    </xf>
    <xf numFmtId="0" fontId="20" fillId="39" borderId="26" xfId="0" applyNumberFormat="1" applyFont="1" applyFill="1" applyBorder="1" applyAlignment="1" applyProtection="1">
      <alignment horizontal="right" vertical="center"/>
    </xf>
    <xf numFmtId="0" fontId="20" fillId="39" borderId="53" xfId="0" applyNumberFormat="1" applyFont="1" applyFill="1" applyBorder="1" applyAlignment="1" applyProtection="1">
      <alignment horizontal="left" vertical="center"/>
    </xf>
    <xf numFmtId="176" fontId="21" fillId="0" borderId="50" xfId="0" applyNumberFormat="1" applyFont="1" applyFill="1" applyBorder="1" applyAlignment="1" applyProtection="1">
      <alignment horizontal="center" vertical="center"/>
    </xf>
    <xf numFmtId="176" fontId="21" fillId="0" borderId="56" xfId="0" applyNumberFormat="1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3" fillId="33" borderId="34" xfId="0" applyFont="1" applyFill="1" applyBorder="1" applyAlignment="1" applyProtection="1">
      <alignment vertical="center" wrapText="1"/>
    </xf>
    <xf numFmtId="0" fontId="33" fillId="33" borderId="35" xfId="0" applyFont="1" applyFill="1" applyBorder="1" applyAlignment="1" applyProtection="1">
      <alignment horizontal="center" vertical="center" wrapText="1"/>
    </xf>
    <xf numFmtId="0" fontId="33" fillId="33" borderId="36" xfId="0" applyFont="1" applyFill="1" applyBorder="1" applyAlignment="1" applyProtection="1">
      <alignment horizontal="center" vertical="center" wrapText="1"/>
    </xf>
    <xf numFmtId="0" fontId="33" fillId="33" borderId="37" xfId="0" applyFont="1" applyFill="1" applyBorder="1" applyAlignment="1" applyProtection="1">
      <alignment horizontal="center" vertical="center" wrapText="1"/>
    </xf>
    <xf numFmtId="0" fontId="33" fillId="33" borderId="38" xfId="0" applyFont="1" applyFill="1" applyBorder="1" applyAlignment="1" applyProtection="1">
      <alignment horizontal="center" vertical="center"/>
    </xf>
    <xf numFmtId="178" fontId="35" fillId="36" borderId="62" xfId="0" applyNumberFormat="1" applyFont="1" applyFill="1" applyBorder="1" applyAlignment="1" applyProtection="1">
      <alignment horizontal="center" vertical="center"/>
    </xf>
    <xf numFmtId="2" fontId="35" fillId="0" borderId="23" xfId="0" applyNumberFormat="1" applyFont="1" applyBorder="1" applyAlignment="1" applyProtection="1">
      <alignment horizontal="center" vertical="center"/>
    </xf>
    <xf numFmtId="2" fontId="35" fillId="0" borderId="24" xfId="0" applyNumberFormat="1" applyFont="1" applyBorder="1" applyAlignment="1" applyProtection="1">
      <alignment horizontal="center" vertical="center"/>
    </xf>
    <xf numFmtId="0" fontId="33" fillId="33" borderId="40" xfId="0" applyFont="1" applyFill="1" applyBorder="1" applyAlignment="1" applyProtection="1">
      <alignment horizontal="center" vertical="center"/>
    </xf>
    <xf numFmtId="178" fontId="35" fillId="36" borderId="66" xfId="0" applyNumberFormat="1" applyFont="1" applyFill="1" applyBorder="1" applyAlignment="1" applyProtection="1">
      <alignment horizontal="center" vertical="center"/>
    </xf>
    <xf numFmtId="2" fontId="35" fillId="0" borderId="10" xfId="0" applyNumberFormat="1" applyFont="1" applyBorder="1" applyAlignment="1" applyProtection="1">
      <alignment horizontal="center" vertical="center"/>
    </xf>
    <xf numFmtId="2" fontId="35" fillId="0" borderId="32" xfId="0" applyNumberFormat="1" applyFont="1" applyBorder="1" applyAlignment="1" applyProtection="1">
      <alignment horizontal="center" vertical="center"/>
    </xf>
    <xf numFmtId="177" fontId="35" fillId="37" borderId="33" xfId="0" applyNumberFormat="1" applyFont="1" applyFill="1" applyBorder="1" applyAlignment="1" applyProtection="1">
      <alignment horizontal="center" vertical="center"/>
    </xf>
    <xf numFmtId="0" fontId="33" fillId="33" borderId="42" xfId="0" applyFont="1" applyFill="1" applyBorder="1" applyAlignment="1" applyProtection="1">
      <alignment horizontal="center" vertical="center"/>
    </xf>
    <xf numFmtId="177" fontId="35" fillId="38" borderId="30" xfId="0" applyNumberFormat="1" applyFont="1" applyFill="1" applyBorder="1" applyAlignment="1" applyProtection="1">
      <alignment horizontal="center" vertical="center"/>
    </xf>
    <xf numFmtId="2" fontId="35" fillId="0" borderId="13" xfId="0" applyNumberFormat="1" applyFont="1" applyBorder="1" applyAlignment="1" applyProtection="1">
      <alignment horizontal="center" vertical="center"/>
    </xf>
    <xf numFmtId="2" fontId="35" fillId="0" borderId="19" xfId="0" applyNumberFormat="1" applyFont="1" applyBorder="1" applyAlignment="1" applyProtection="1">
      <alignment horizontal="center" vertical="center"/>
    </xf>
    <xf numFmtId="0" fontId="20" fillId="0" borderId="26" xfId="0" applyFont="1" applyBorder="1" applyProtection="1">
      <alignment vertical="center"/>
    </xf>
    <xf numFmtId="177" fontId="35" fillId="0" borderId="0" xfId="0" applyNumberFormat="1" applyFont="1" applyFill="1" applyBorder="1" applyAlignment="1" applyProtection="1">
      <alignment horizontal="center" vertical="center"/>
    </xf>
    <xf numFmtId="2" fontId="35" fillId="0" borderId="0" xfId="0" applyNumberFormat="1" applyFont="1" applyBorder="1" applyAlignment="1" applyProtection="1">
      <alignment horizontal="center" vertical="center"/>
    </xf>
    <xf numFmtId="0" fontId="32" fillId="40" borderId="10" xfId="0" applyFont="1" applyFill="1" applyBorder="1" applyAlignment="1" applyProtection="1">
      <alignment horizontal="center" vertical="center"/>
    </xf>
    <xf numFmtId="0" fontId="20" fillId="0" borderId="0" xfId="0" quotePrefix="1" applyFont="1" applyBorder="1" applyProtection="1">
      <alignment vertical="center"/>
    </xf>
    <xf numFmtId="0" fontId="21" fillId="0" borderId="0" xfId="0" quotePrefix="1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37" fillId="41" borderId="10" xfId="0" applyFont="1" applyFill="1" applyBorder="1" applyAlignment="1" applyProtection="1">
      <alignment horizontal="center" vertical="center"/>
    </xf>
    <xf numFmtId="178" fontId="39" fillId="0" borderId="31" xfId="0" applyNumberFormat="1" applyFont="1" applyFill="1" applyBorder="1" applyAlignment="1" applyProtection="1">
      <alignment vertical="center" wrapText="1"/>
      <protection locked="0"/>
    </xf>
    <xf numFmtId="178" fontId="39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39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39" fillId="0" borderId="33" xfId="0" applyNumberFormat="1" applyFont="1" applyFill="1" applyBorder="1" applyAlignment="1" applyProtection="1">
      <alignment vertical="center" wrapText="1"/>
      <protection locked="0"/>
    </xf>
    <xf numFmtId="178" fontId="39" fillId="0" borderId="30" xfId="0" applyNumberFormat="1" applyFont="1" applyFill="1" applyBorder="1" applyAlignment="1" applyProtection="1">
      <alignment vertical="center" wrapText="1"/>
      <protection locked="0"/>
    </xf>
    <xf numFmtId="178" fontId="39" fillId="0" borderId="44" xfId="0" applyNumberFormat="1" applyFont="1" applyFill="1" applyBorder="1" applyAlignment="1" applyProtection="1">
      <alignment horizontal="center" vertical="center" wrapText="1"/>
      <protection locked="0"/>
    </xf>
    <xf numFmtId="178" fontId="3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34" borderId="17" xfId="0" applyFont="1" applyFill="1" applyBorder="1" applyAlignment="1" applyProtection="1">
      <alignment horizontal="left" vertical="center" wrapText="1"/>
      <protection locked="0"/>
    </xf>
    <xf numFmtId="0" fontId="38" fillId="34" borderId="21" xfId="0" applyFont="1" applyFill="1" applyBorder="1" applyAlignment="1" applyProtection="1">
      <alignment horizontal="left" vertical="center" wrapText="1"/>
      <protection locked="0"/>
    </xf>
    <xf numFmtId="0" fontId="38" fillId="34" borderId="20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4" borderId="17" xfId="0" applyFont="1" applyFill="1" applyBorder="1" applyAlignment="1" applyProtection="1">
      <alignment horizontal="left" vertical="center"/>
      <protection locked="0"/>
    </xf>
    <xf numFmtId="0" fontId="19" fillId="34" borderId="21" xfId="0" applyFont="1" applyFill="1" applyBorder="1" applyAlignment="1" applyProtection="1">
      <alignment horizontal="left" vertical="center"/>
      <protection locked="0"/>
    </xf>
    <xf numFmtId="0" fontId="19" fillId="34" borderId="20" xfId="0" applyFont="1" applyFill="1" applyBorder="1" applyAlignment="1" applyProtection="1">
      <alignment horizontal="left" vertical="center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2" fillId="33" borderId="20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23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2" fillId="33" borderId="15" xfId="0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2" fillId="33" borderId="28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center" wrapText="1"/>
      <protection locked="0"/>
    </xf>
    <xf numFmtId="0" fontId="26" fillId="33" borderId="16" xfId="0" applyFont="1" applyFill="1" applyBorder="1" applyAlignment="1" applyProtection="1">
      <alignment horizontal="center" vertical="center" wrapText="1"/>
      <protection locked="0"/>
    </xf>
    <xf numFmtId="0" fontId="26" fillId="33" borderId="27" xfId="0" applyFont="1" applyFill="1" applyBorder="1" applyAlignment="1" applyProtection="1">
      <alignment horizontal="center" vertical="center" wrapText="1"/>
      <protection locked="0"/>
    </xf>
    <xf numFmtId="0" fontId="26" fillId="33" borderId="26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33" borderId="25" xfId="0" applyFont="1" applyFill="1" applyBorder="1" applyAlignment="1" applyProtection="1">
      <alignment horizontal="center" vertical="center" wrapText="1"/>
      <protection locked="0"/>
    </xf>
    <xf numFmtId="178" fontId="20" fillId="33" borderId="12" xfId="0" applyNumberFormat="1" applyFont="1" applyFill="1" applyBorder="1" applyAlignment="1" applyProtection="1">
      <alignment horizontal="center" vertical="center"/>
      <protection locked="0"/>
    </xf>
    <xf numFmtId="178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49" xfId="0" applyFont="1" applyFill="1" applyBorder="1" applyAlignment="1" applyProtection="1">
      <alignment horizontal="center" vertical="center" wrapText="1"/>
    </xf>
    <xf numFmtId="0" fontId="20" fillId="33" borderId="50" xfId="0" applyFont="1" applyFill="1" applyBorder="1" applyAlignment="1" applyProtection="1">
      <alignment horizontal="center" vertical="center" wrapText="1"/>
    </xf>
    <xf numFmtId="0" fontId="20" fillId="39" borderId="49" xfId="0" applyFont="1" applyFill="1" applyBorder="1" applyAlignment="1" applyProtection="1">
      <alignment horizontal="center" vertical="center"/>
    </xf>
    <xf numFmtId="0" fontId="20" fillId="39" borderId="50" xfId="0" applyFont="1" applyFill="1" applyBorder="1" applyAlignment="1" applyProtection="1">
      <alignment horizontal="center" vertical="center"/>
    </xf>
    <xf numFmtId="0" fontId="20" fillId="39" borderId="54" xfId="0" applyFont="1" applyFill="1" applyBorder="1" applyAlignment="1" applyProtection="1">
      <alignment horizontal="center" vertical="center"/>
    </xf>
    <xf numFmtId="0" fontId="20" fillId="39" borderId="55" xfId="0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176" fontId="21" fillId="0" borderId="10" xfId="0" applyNumberFormat="1" applyFont="1" applyFill="1" applyBorder="1" applyAlignment="1" applyProtection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</xf>
    <xf numFmtId="0" fontId="20" fillId="39" borderId="15" xfId="0" applyFont="1" applyFill="1" applyBorder="1" applyAlignment="1" applyProtection="1">
      <alignment horizontal="center" vertical="center"/>
    </xf>
    <xf numFmtId="0" fontId="20" fillId="39" borderId="13" xfId="0" applyFont="1" applyFill="1" applyBorder="1" applyAlignment="1" applyProtection="1">
      <alignment horizontal="center" vertical="center"/>
    </xf>
    <xf numFmtId="0" fontId="20" fillId="39" borderId="29" xfId="0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</xf>
    <xf numFmtId="0" fontId="20" fillId="39" borderId="22" xfId="0" applyFont="1" applyFill="1" applyBorder="1" applyAlignment="1" applyProtection="1">
      <alignment horizontal="center" vertical="center"/>
    </xf>
    <xf numFmtId="0" fontId="20" fillId="39" borderId="23" xfId="0" applyFont="1" applyFill="1" applyBorder="1" applyAlignment="1" applyProtection="1">
      <alignment horizontal="center" vertical="center"/>
    </xf>
    <xf numFmtId="0" fontId="20" fillId="39" borderId="61" xfId="0" applyFont="1" applyFill="1" applyBorder="1" applyAlignment="1" applyProtection="1">
      <alignment horizontal="center" vertical="center"/>
    </xf>
    <xf numFmtId="0" fontId="20" fillId="39" borderId="28" xfId="0" applyFont="1" applyFill="1" applyBorder="1" applyAlignment="1" applyProtection="1">
      <alignment horizontal="center" vertical="center"/>
    </xf>
    <xf numFmtId="0" fontId="20" fillId="39" borderId="10" xfId="0" applyFont="1" applyFill="1" applyBorder="1" applyAlignment="1" applyProtection="1">
      <alignment horizontal="center" vertical="center"/>
    </xf>
    <xf numFmtId="0" fontId="20" fillId="39" borderId="60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3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38" fillId="34" borderId="18" xfId="0" applyFont="1" applyFill="1" applyBorder="1" applyAlignment="1" applyProtection="1">
      <alignment horizontal="left" vertical="center" wrapText="1"/>
      <protection locked="0"/>
    </xf>
    <xf numFmtId="0" fontId="38" fillId="34" borderId="16" xfId="0" applyFont="1" applyFill="1" applyBorder="1" applyAlignment="1" applyProtection="1">
      <alignment horizontal="left" vertical="center" wrapText="1"/>
      <protection locked="0"/>
    </xf>
    <xf numFmtId="0" fontId="38" fillId="34" borderId="27" xfId="0" applyFont="1" applyFill="1" applyBorder="1" applyAlignment="1" applyProtection="1">
      <alignment horizontal="left" vertical="center" wrapText="1"/>
      <protection locked="0"/>
    </xf>
    <xf numFmtId="0" fontId="20" fillId="39" borderId="11" xfId="0" applyFont="1" applyFill="1" applyBorder="1" applyAlignment="1" applyProtection="1">
      <alignment horizontal="center" vertical="center"/>
      <protection locked="0"/>
    </xf>
    <xf numFmtId="0" fontId="20" fillId="39" borderId="12" xfId="0" applyFont="1" applyFill="1" applyBorder="1" applyAlignment="1" applyProtection="1">
      <alignment horizontal="center" vertical="center"/>
      <protection locked="0"/>
    </xf>
    <xf numFmtId="0" fontId="20" fillId="39" borderId="28" xfId="0" applyFont="1" applyFill="1" applyBorder="1" applyAlignment="1" applyProtection="1">
      <alignment horizontal="center" vertical="center"/>
      <protection locked="0"/>
    </xf>
    <xf numFmtId="0" fontId="20" fillId="39" borderId="10" xfId="0" applyFont="1" applyFill="1" applyBorder="1" applyAlignment="1" applyProtection="1">
      <alignment horizontal="center" vertical="center"/>
      <protection locked="0"/>
    </xf>
    <xf numFmtId="0" fontId="20" fillId="39" borderId="15" xfId="0" applyFont="1" applyFill="1" applyBorder="1" applyAlignment="1" applyProtection="1">
      <alignment horizontal="center" vertical="center"/>
      <protection locked="0"/>
    </xf>
    <xf numFmtId="0" fontId="20" fillId="39" borderId="1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</cellXfs>
  <cellStyles count="6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 2" xfId="48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56"/>
    <cellStyle name="표준 10 2" xfId="62"/>
    <cellStyle name="표준 11" xfId="63"/>
    <cellStyle name="표준 2" xfId="42"/>
    <cellStyle name="표준 2 2" xfId="47"/>
    <cellStyle name="표준 2 2 2" xfId="57"/>
    <cellStyle name="표준 2 3" xfId="44"/>
    <cellStyle name="표준 2 4" xfId="45"/>
    <cellStyle name="표준 2 4 2" xfId="65"/>
    <cellStyle name="표준 3" xfId="46"/>
    <cellStyle name="표준 4" xfId="49"/>
    <cellStyle name="표준 4 2" xfId="51"/>
    <cellStyle name="표준 4 2 2" xfId="64"/>
    <cellStyle name="표준 5" xfId="50"/>
    <cellStyle name="표준 6" xfId="52"/>
    <cellStyle name="표준 6 2" xfId="58"/>
    <cellStyle name="표준 7" xfId="53"/>
    <cellStyle name="표준 7 2" xfId="59"/>
    <cellStyle name="표준 8" xfId="54"/>
    <cellStyle name="표준 8 2" xfId="60"/>
    <cellStyle name="표준 88" xfId="43"/>
    <cellStyle name="표준 9" xfId="55"/>
    <cellStyle name="표준 9 2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478186352629972"/>
                  <c:y val="-0.674964064071430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</c:trendlineLbl>
          </c:trendline>
          <c:xVal>
            <c:numRef>
              <c:f>BC!$B$35:$B$40</c:f>
              <c:numCache>
                <c:formatCode>General</c:formatCode>
                <c:ptCount val="6"/>
                <c:pt idx="0">
                  <c:v>40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>
                  <c:v>2.5</c:v>
                </c:pt>
                <c:pt idx="5">
                  <c:v>0</c:v>
                </c:pt>
              </c:numCache>
            </c:numRef>
          </c:xVal>
          <c:yVal>
            <c:numRef>
              <c:f>BC!$D$35:$D$40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39-479E-A84E-FF73FB8D3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549727"/>
        <c:axId val="1411553471"/>
      </c:scatterChart>
      <c:valAx>
        <c:axId val="141154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11553471"/>
        <c:crosses val="autoZero"/>
        <c:crossBetween val="midCat"/>
      </c:valAx>
      <c:valAx>
        <c:axId val="1411553471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11549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223631</xdr:colOff>
      <xdr:row>32</xdr:row>
      <xdr:rowOff>190500</xdr:rowOff>
    </xdr:from>
    <xdr:to>
      <xdr:col>13</xdr:col>
      <xdr:colOff>563218</xdr:colOff>
      <xdr:row>42</xdr:row>
      <xdr:rowOff>133350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showGridLines="0" tabSelected="1" topLeftCell="A4" zoomScaleNormal="100" zoomScaleSheetLayoutView="100" workbookViewId="0">
      <selection activeCell="J19" sqref="J19"/>
    </sheetView>
  </sheetViews>
  <sheetFormatPr defaultColWidth="25.625" defaultRowHeight="16.5"/>
  <cols>
    <col min="1" max="1" width="3.625" style="1" customWidth="1"/>
    <col min="2" max="16" width="7.625" style="1" customWidth="1"/>
    <col min="17" max="17" width="3.625" style="1" customWidth="1"/>
    <col min="18" max="19" width="8.125" style="1" customWidth="1"/>
    <col min="20" max="24" width="9.125" style="1" bestFit="1" customWidth="1"/>
    <col min="25" max="25" width="9.125" style="2" bestFit="1" customWidth="1"/>
    <col min="26" max="16384" width="25.625" style="1"/>
  </cols>
  <sheetData>
    <row r="1" spans="2:25" ht="15.75" customHeight="1">
      <c r="B1" s="149" t="s">
        <v>44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2:25" ht="17.25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2:25" ht="18" thickBot="1">
      <c r="B3" s="126" t="s">
        <v>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2:25">
      <c r="B4" s="136" t="s">
        <v>2</v>
      </c>
      <c r="C4" s="137"/>
      <c r="D4" s="138"/>
      <c r="E4" s="138"/>
      <c r="F4" s="138"/>
      <c r="G4" s="137" t="s">
        <v>0</v>
      </c>
      <c r="H4" s="137"/>
      <c r="I4" s="138"/>
      <c r="J4" s="138"/>
      <c r="K4" s="138"/>
      <c r="L4" s="137" t="s">
        <v>3</v>
      </c>
      <c r="M4" s="137"/>
      <c r="N4" s="138"/>
      <c r="O4" s="138"/>
      <c r="P4" s="139"/>
    </row>
    <row r="5" spans="2:25">
      <c r="B5" s="144" t="s">
        <v>7</v>
      </c>
      <c r="C5" s="145"/>
      <c r="D5" s="146"/>
      <c r="E5" s="146"/>
      <c r="F5" s="146"/>
      <c r="G5" s="134" t="s">
        <v>65</v>
      </c>
      <c r="H5" s="134"/>
      <c r="I5" s="147"/>
      <c r="J5" s="147"/>
      <c r="K5" s="147"/>
      <c r="L5" s="134" t="s">
        <v>1</v>
      </c>
      <c r="M5" s="134"/>
      <c r="N5" s="204"/>
      <c r="O5" s="204"/>
      <c r="P5" s="205"/>
      <c r="R5" s="124"/>
      <c r="S5" s="125"/>
      <c r="T5" s="125"/>
    </row>
    <row r="6" spans="2:25" ht="17.25" thickBot="1">
      <c r="B6" s="140"/>
      <c r="C6" s="141"/>
      <c r="D6" s="142"/>
      <c r="E6" s="142"/>
      <c r="F6" s="142"/>
      <c r="G6" s="135"/>
      <c r="H6" s="135"/>
      <c r="I6" s="148"/>
      <c r="J6" s="148"/>
      <c r="K6" s="148"/>
      <c r="L6" s="135"/>
      <c r="M6" s="135"/>
      <c r="N6" s="206"/>
      <c r="O6" s="206"/>
      <c r="P6" s="207"/>
      <c r="R6" s="124"/>
      <c r="S6" s="3"/>
      <c r="T6" s="3"/>
    </row>
    <row r="7" spans="2:25">
      <c r="B7" s="136" t="s">
        <v>4</v>
      </c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R7" s="125"/>
      <c r="S7" s="4"/>
      <c r="T7" s="4"/>
    </row>
    <row r="8" spans="2:25" ht="17.25" thickBot="1">
      <c r="B8" s="140" t="s">
        <v>5</v>
      </c>
      <c r="C8" s="141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R8" s="5"/>
      <c r="S8" s="6"/>
      <c r="T8" s="7"/>
    </row>
    <row r="9" spans="2:25" ht="18" thickBot="1">
      <c r="B9" s="126" t="s">
        <v>51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R9" s="5"/>
      <c r="S9" s="8"/>
      <c r="T9" s="7"/>
    </row>
    <row r="10" spans="2:25" ht="17.25" thickBot="1">
      <c r="B10" s="129" t="s">
        <v>6</v>
      </c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R10" s="5"/>
      <c r="S10" s="8"/>
      <c r="T10" s="7"/>
    </row>
    <row r="11" spans="2:25" ht="18" thickBot="1">
      <c r="B11" s="121" t="s">
        <v>53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  <c r="R11" s="5"/>
      <c r="S11" s="8"/>
      <c r="T11" s="7"/>
    </row>
    <row r="12" spans="2:25" ht="17.25" thickBot="1">
      <c r="B12" s="9" t="s">
        <v>57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5"/>
      <c r="R12" s="5"/>
      <c r="S12" s="5"/>
      <c r="T12" s="5"/>
      <c r="U12" s="5"/>
      <c r="V12" s="5"/>
      <c r="W12" s="5"/>
      <c r="Y12" s="1"/>
    </row>
    <row r="13" spans="2:25" ht="17.25" thickBot="1">
      <c r="B13" s="13"/>
      <c r="C13" s="14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6">
        <v>12</v>
      </c>
      <c r="O13" s="17"/>
      <c r="P13" s="18"/>
      <c r="Q13" s="19"/>
    </row>
    <row r="14" spans="2:25" ht="29.25" customHeight="1">
      <c r="B14" s="20" t="s">
        <v>8</v>
      </c>
      <c r="C14" s="71" t="s">
        <v>58</v>
      </c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22"/>
      <c r="P14" s="23"/>
      <c r="Q14" s="24"/>
      <c r="R14" s="25"/>
      <c r="S14" s="25"/>
      <c r="T14" s="25"/>
      <c r="U14" s="25"/>
      <c r="V14" s="26"/>
      <c r="W14" s="25"/>
      <c r="X14" s="25"/>
      <c r="Y14" s="25"/>
    </row>
    <row r="15" spans="2:25" ht="29.25" customHeight="1">
      <c r="B15" s="27" t="s">
        <v>9</v>
      </c>
      <c r="C15" s="72" t="s">
        <v>59</v>
      </c>
      <c r="D15" s="117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22"/>
      <c r="P15" s="23"/>
      <c r="Q15" s="24"/>
    </row>
    <row r="16" spans="2:25" ht="29.25" customHeight="1">
      <c r="B16" s="27" t="s">
        <v>10</v>
      </c>
      <c r="C16" s="72" t="s">
        <v>60</v>
      </c>
      <c r="D16" s="117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22"/>
      <c r="P16" s="23"/>
      <c r="Q16" s="24"/>
      <c r="R16" s="25"/>
      <c r="S16" s="25"/>
      <c r="T16" s="25"/>
      <c r="U16" s="25"/>
      <c r="V16" s="26"/>
      <c r="W16" s="25"/>
      <c r="X16" s="25"/>
      <c r="Y16" s="25"/>
    </row>
    <row r="17" spans="2:25" ht="29.25" customHeight="1">
      <c r="B17" s="27" t="s">
        <v>11</v>
      </c>
      <c r="C17" s="72" t="s">
        <v>61</v>
      </c>
      <c r="D17" s="117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22"/>
      <c r="P17" s="23"/>
      <c r="Q17" s="24"/>
      <c r="Y17" s="25"/>
    </row>
    <row r="18" spans="2:25" ht="29.25" customHeight="1">
      <c r="B18" s="27" t="s">
        <v>12</v>
      </c>
      <c r="C18" s="72" t="s">
        <v>62</v>
      </c>
      <c r="D18" s="117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22"/>
      <c r="P18" s="23"/>
      <c r="Q18" s="24"/>
      <c r="V18" s="2"/>
      <c r="Y18" s="1"/>
    </row>
    <row r="19" spans="2:25" ht="29.25" customHeight="1">
      <c r="B19" s="28" t="s">
        <v>13</v>
      </c>
      <c r="C19" s="72" t="s">
        <v>63</v>
      </c>
      <c r="D19" s="117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22"/>
      <c r="P19" s="23"/>
      <c r="Q19" s="24"/>
      <c r="V19" s="2"/>
      <c r="Y19" s="1"/>
    </row>
    <row r="20" spans="2:25" ht="29.25" customHeight="1">
      <c r="B20" s="28" t="s">
        <v>16</v>
      </c>
      <c r="C20" s="73" t="s">
        <v>17</v>
      </c>
      <c r="D20" s="117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22"/>
      <c r="P20" s="23"/>
      <c r="Q20" s="29"/>
      <c r="S20" s="30"/>
      <c r="T20" s="30"/>
      <c r="U20" s="30"/>
      <c r="V20" s="30"/>
      <c r="Y20" s="1"/>
    </row>
    <row r="21" spans="2:25" ht="29.25" customHeight="1" thickBot="1">
      <c r="B21" s="31" t="s">
        <v>18</v>
      </c>
      <c r="C21" s="74" t="s">
        <v>20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22"/>
      <c r="P21" s="23"/>
      <c r="Q21" s="33"/>
      <c r="S21" s="34"/>
      <c r="T21" s="34"/>
      <c r="U21" s="34"/>
      <c r="V21" s="34"/>
      <c r="Y21" s="1"/>
    </row>
    <row r="22" spans="2:25" ht="16.5" customHeight="1" thickBot="1">
      <c r="B22" s="35" t="s">
        <v>21</v>
      </c>
      <c r="C22" s="11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6"/>
      <c r="O22" s="36"/>
      <c r="P22" s="38"/>
      <c r="Q22" s="24"/>
      <c r="S22" s="5"/>
      <c r="T22" s="5"/>
      <c r="U22" s="5"/>
      <c r="V22" s="5"/>
      <c r="Y22" s="1"/>
    </row>
    <row r="23" spans="2:25" ht="17.25" thickBot="1">
      <c r="B23" s="13"/>
      <c r="C23" s="14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9</v>
      </c>
      <c r="L23" s="15">
        <v>10</v>
      </c>
      <c r="M23" s="15">
        <v>11</v>
      </c>
      <c r="N23" s="16">
        <v>12</v>
      </c>
      <c r="O23" s="17"/>
      <c r="P23" s="39"/>
      <c r="R23" s="24"/>
      <c r="T23" s="5"/>
      <c r="U23" s="5"/>
      <c r="V23" s="5"/>
      <c r="W23" s="5"/>
      <c r="Y23" s="1"/>
    </row>
    <row r="24" spans="2:25">
      <c r="B24" s="20" t="s">
        <v>8</v>
      </c>
      <c r="C24" s="40"/>
      <c r="D24" s="2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22"/>
      <c r="P24" s="23"/>
      <c r="R24" s="24"/>
      <c r="T24" s="5"/>
      <c r="U24" s="5"/>
      <c r="V24" s="5"/>
      <c r="W24" s="5"/>
      <c r="Y24" s="1"/>
    </row>
    <row r="25" spans="2:25">
      <c r="B25" s="27" t="s">
        <v>9</v>
      </c>
      <c r="C25" s="40"/>
      <c r="D25" s="2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2"/>
      <c r="P25" s="23"/>
      <c r="R25" s="24"/>
      <c r="T25" s="5"/>
      <c r="U25" s="5"/>
      <c r="V25" s="5"/>
      <c r="W25" s="5"/>
      <c r="Y25" s="1"/>
    </row>
    <row r="26" spans="2:25">
      <c r="B26" s="27" t="s">
        <v>10</v>
      </c>
      <c r="C26" s="40"/>
      <c r="D26" s="2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2"/>
      <c r="P26" s="23"/>
      <c r="R26" s="24"/>
      <c r="T26" s="5"/>
      <c r="U26" s="5"/>
      <c r="V26" s="5"/>
      <c r="W26" s="5"/>
      <c r="Y26" s="1"/>
    </row>
    <row r="27" spans="2:25">
      <c r="B27" s="27" t="s">
        <v>11</v>
      </c>
      <c r="C27" s="40"/>
      <c r="D27" s="2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2"/>
      <c r="P27" s="23"/>
      <c r="R27" s="24"/>
      <c r="T27" s="5"/>
      <c r="U27" s="5"/>
      <c r="V27" s="5"/>
      <c r="W27" s="5"/>
      <c r="Y27" s="1"/>
    </row>
    <row r="28" spans="2:25">
      <c r="B28" s="27" t="s">
        <v>12</v>
      </c>
      <c r="C28" s="40"/>
      <c r="D28" s="2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22"/>
      <c r="P28" s="23"/>
      <c r="R28" s="24"/>
      <c r="T28" s="5"/>
      <c r="U28" s="5"/>
      <c r="V28" s="5"/>
      <c r="W28" s="5"/>
      <c r="Y28" s="1"/>
    </row>
    <row r="29" spans="2:25">
      <c r="B29" s="28" t="s">
        <v>19</v>
      </c>
      <c r="C29" s="40"/>
      <c r="D29" s="2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22"/>
      <c r="P29" s="23"/>
      <c r="R29" s="24"/>
      <c r="T29" s="5"/>
      <c r="U29" s="5"/>
      <c r="V29" s="5"/>
      <c r="W29" s="5"/>
      <c r="Y29" s="1"/>
    </row>
    <row r="30" spans="2:25">
      <c r="B30" s="28" t="s">
        <v>15</v>
      </c>
      <c r="C30" s="43"/>
      <c r="D30" s="2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22"/>
      <c r="P30" s="23"/>
      <c r="R30" s="24"/>
      <c r="T30" s="5"/>
      <c r="U30" s="5"/>
      <c r="V30" s="5"/>
      <c r="W30" s="5"/>
      <c r="Y30" s="1"/>
    </row>
    <row r="31" spans="2:25" ht="17.25" thickBot="1">
      <c r="B31" s="31" t="s">
        <v>14</v>
      </c>
      <c r="C31" s="44"/>
      <c r="D31" s="32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22"/>
      <c r="P31" s="23"/>
      <c r="R31" s="24"/>
      <c r="T31" s="5"/>
      <c r="U31" s="5"/>
      <c r="V31" s="5"/>
      <c r="W31" s="5"/>
      <c r="Y31" s="1"/>
    </row>
    <row r="32" spans="2:25" s="47" customFormat="1">
      <c r="B32" s="75" t="s">
        <v>27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22"/>
      <c r="P32" s="23"/>
      <c r="R32" s="24"/>
      <c r="T32" s="24"/>
      <c r="U32" s="24"/>
      <c r="V32" s="24"/>
      <c r="W32" s="24"/>
    </row>
    <row r="33" spans="2:25" ht="17.25" thickBot="1">
      <c r="B33" s="75" t="s">
        <v>28</v>
      </c>
      <c r="C33" s="77"/>
      <c r="D33" s="78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37"/>
      <c r="P33" s="48"/>
      <c r="Q33" s="5"/>
      <c r="S33" s="5"/>
      <c r="T33" s="70"/>
      <c r="U33" s="5"/>
      <c r="V33" s="5"/>
      <c r="Y33" s="1"/>
    </row>
    <row r="34" spans="2:25" ht="16.5" customHeight="1">
      <c r="B34" s="158" t="s">
        <v>45</v>
      </c>
      <c r="C34" s="159"/>
      <c r="D34" s="80" t="s">
        <v>25</v>
      </c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37"/>
      <c r="P34" s="48"/>
      <c r="Q34" s="5"/>
      <c r="S34" s="5"/>
      <c r="T34" s="5"/>
      <c r="U34" s="5"/>
      <c r="V34" s="5"/>
      <c r="Y34" s="1"/>
    </row>
    <row r="35" spans="2:25">
      <c r="B35" s="81">
        <v>40</v>
      </c>
      <c r="C35" s="82" t="s">
        <v>23</v>
      </c>
      <c r="D35" s="83">
        <f>C24</f>
        <v>0</v>
      </c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37"/>
      <c r="P35" s="48"/>
      <c r="Q35" s="5"/>
      <c r="S35" s="5"/>
      <c r="T35" s="5"/>
      <c r="U35" s="5"/>
      <c r="V35" s="5"/>
      <c r="Y35" s="1"/>
    </row>
    <row r="36" spans="2:25">
      <c r="B36" s="81">
        <v>20</v>
      </c>
      <c r="C36" s="82" t="s">
        <v>22</v>
      </c>
      <c r="D36" s="83">
        <f t="shared" ref="D36:D39" si="0">C25</f>
        <v>0</v>
      </c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37"/>
      <c r="P36" s="48"/>
      <c r="Q36" s="5"/>
      <c r="S36" s="5"/>
      <c r="T36" s="5"/>
      <c r="U36" s="5"/>
      <c r="V36" s="5"/>
      <c r="Y36" s="1"/>
    </row>
    <row r="37" spans="2:25">
      <c r="B37" s="81">
        <v>10</v>
      </c>
      <c r="C37" s="82" t="s">
        <v>22</v>
      </c>
      <c r="D37" s="83">
        <f t="shared" si="0"/>
        <v>0</v>
      </c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37"/>
      <c r="P37" s="48"/>
      <c r="Q37" s="5"/>
      <c r="S37" s="5"/>
      <c r="T37" s="5"/>
      <c r="U37" s="5"/>
      <c r="V37" s="5"/>
      <c r="Y37" s="1"/>
    </row>
    <row r="38" spans="2:25">
      <c r="B38" s="81">
        <v>5</v>
      </c>
      <c r="C38" s="82" t="s">
        <v>22</v>
      </c>
      <c r="D38" s="83">
        <f t="shared" si="0"/>
        <v>0</v>
      </c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37"/>
      <c r="P38" s="48"/>
      <c r="Q38" s="5"/>
      <c r="S38" s="5"/>
      <c r="T38" s="5"/>
      <c r="U38" s="5"/>
      <c r="V38" s="5"/>
      <c r="Y38" s="1"/>
    </row>
    <row r="39" spans="2:25">
      <c r="B39" s="81">
        <v>2.5</v>
      </c>
      <c r="C39" s="82" t="s">
        <v>22</v>
      </c>
      <c r="D39" s="83">
        <f t="shared" si="0"/>
        <v>0</v>
      </c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37"/>
      <c r="P39" s="48"/>
      <c r="Q39" s="5"/>
      <c r="S39" s="5"/>
      <c r="T39" s="5"/>
      <c r="U39" s="5"/>
      <c r="V39" s="5"/>
      <c r="Y39" s="1"/>
    </row>
    <row r="40" spans="2:25" ht="17.25" thickBot="1">
      <c r="B40" s="84">
        <v>0</v>
      </c>
      <c r="C40" s="85" t="s">
        <v>22</v>
      </c>
      <c r="D40" s="83">
        <f>C29</f>
        <v>0</v>
      </c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37"/>
      <c r="P40" s="48"/>
      <c r="Q40" s="5"/>
      <c r="S40" s="5"/>
      <c r="T40" s="5"/>
      <c r="U40" s="5"/>
      <c r="V40" s="5"/>
      <c r="Y40" s="1"/>
    </row>
    <row r="41" spans="2:25">
      <c r="B41" s="160" t="s">
        <v>26</v>
      </c>
      <c r="C41" s="161"/>
      <c r="D41" s="86">
        <f>SLOPE(D35:D40,B35:B40)</f>
        <v>0</v>
      </c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37"/>
      <c r="P41" s="48"/>
      <c r="Q41" s="5"/>
      <c r="S41" s="5"/>
      <c r="T41" s="5"/>
      <c r="U41" s="5"/>
      <c r="V41" s="5"/>
      <c r="Y41" s="1"/>
    </row>
    <row r="42" spans="2:25" ht="17.25" thickBot="1">
      <c r="B42" s="162" t="s">
        <v>24</v>
      </c>
      <c r="C42" s="163"/>
      <c r="D42" s="87">
        <f>INTERCEPT(D35:D40,B35:B40)</f>
        <v>0</v>
      </c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37"/>
      <c r="P42" s="48"/>
      <c r="Q42" s="5"/>
      <c r="S42" s="5"/>
      <c r="T42" s="5"/>
      <c r="U42" s="5"/>
      <c r="V42" s="5"/>
      <c r="Y42" s="1"/>
    </row>
    <row r="43" spans="2:25">
      <c r="B43" s="88"/>
      <c r="C43" s="77"/>
      <c r="D43" s="78"/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37"/>
      <c r="P43" s="48"/>
      <c r="Q43" s="5"/>
      <c r="S43" s="5"/>
      <c r="T43" s="5"/>
      <c r="U43" s="5"/>
      <c r="V43" s="5"/>
      <c r="Y43" s="1"/>
    </row>
    <row r="44" spans="2:25" ht="17.25" thickBot="1">
      <c r="B44" s="75" t="s">
        <v>29</v>
      </c>
      <c r="C44" s="77"/>
      <c r="D44" s="78"/>
      <c r="E44" s="78"/>
      <c r="F44" s="79"/>
      <c r="G44" s="79"/>
      <c r="H44" s="79"/>
      <c r="I44" s="79"/>
      <c r="J44" s="79"/>
      <c r="K44" s="79"/>
      <c r="L44" s="79"/>
      <c r="M44" s="79"/>
      <c r="N44" s="79"/>
      <c r="O44" s="37"/>
      <c r="P44" s="48"/>
      <c r="Q44" s="5"/>
      <c r="S44" s="5"/>
      <c r="T44" s="5"/>
      <c r="U44" s="5"/>
      <c r="V44" s="5"/>
      <c r="Y44" s="1"/>
    </row>
    <row r="45" spans="2:25" ht="17.25" thickBot="1">
      <c r="B45" s="89"/>
      <c r="C45" s="90">
        <v>1</v>
      </c>
      <c r="D45" s="91">
        <v>2</v>
      </c>
      <c r="E45" s="91">
        <v>3</v>
      </c>
      <c r="F45" s="91">
        <v>4</v>
      </c>
      <c r="G45" s="91">
        <v>5</v>
      </c>
      <c r="H45" s="91">
        <v>6</v>
      </c>
      <c r="I45" s="91">
        <v>7</v>
      </c>
      <c r="J45" s="91">
        <v>8</v>
      </c>
      <c r="K45" s="91">
        <v>9</v>
      </c>
      <c r="L45" s="91">
        <v>10</v>
      </c>
      <c r="M45" s="91">
        <v>11</v>
      </c>
      <c r="N45" s="92">
        <v>12</v>
      </c>
      <c r="O45" s="37"/>
      <c r="P45" s="48"/>
      <c r="Q45" s="5"/>
      <c r="S45" s="5"/>
      <c r="T45" s="5"/>
      <c r="U45" s="5"/>
      <c r="V45" s="5"/>
      <c r="Y45" s="1"/>
    </row>
    <row r="46" spans="2:25">
      <c r="B46" s="93" t="s">
        <v>8</v>
      </c>
      <c r="C46" s="94" t="s">
        <v>58</v>
      </c>
      <c r="D46" s="95" t="e">
        <f>(D24-$D$42)/$D$41/2</f>
        <v>#DIV/0!</v>
      </c>
      <c r="E46" s="95" t="e">
        <f>(E24-$D$42)/$D$41/2</f>
        <v>#DIV/0!</v>
      </c>
      <c r="F46" s="95" t="e">
        <f t="shared" ref="F46:N46" si="1">(F24-$D$42)/$D$41/2</f>
        <v>#DIV/0!</v>
      </c>
      <c r="G46" s="95" t="e">
        <f t="shared" si="1"/>
        <v>#DIV/0!</v>
      </c>
      <c r="H46" s="95" t="e">
        <f t="shared" si="1"/>
        <v>#DIV/0!</v>
      </c>
      <c r="I46" s="95" t="e">
        <f t="shared" si="1"/>
        <v>#DIV/0!</v>
      </c>
      <c r="J46" s="95" t="e">
        <f t="shared" si="1"/>
        <v>#DIV/0!</v>
      </c>
      <c r="K46" s="95" t="e">
        <f t="shared" si="1"/>
        <v>#DIV/0!</v>
      </c>
      <c r="L46" s="95" t="e">
        <f t="shared" si="1"/>
        <v>#DIV/0!</v>
      </c>
      <c r="M46" s="95" t="e">
        <f t="shared" si="1"/>
        <v>#DIV/0!</v>
      </c>
      <c r="N46" s="96" t="e">
        <f t="shared" si="1"/>
        <v>#DIV/0!</v>
      </c>
      <c r="O46" s="37"/>
      <c r="P46" s="48"/>
      <c r="Q46" s="5"/>
      <c r="S46" s="5"/>
      <c r="T46" s="5"/>
      <c r="U46" s="5"/>
      <c r="V46" s="5"/>
      <c r="Y46" s="1"/>
    </row>
    <row r="47" spans="2:25">
      <c r="B47" s="97" t="s">
        <v>9</v>
      </c>
      <c r="C47" s="98" t="s">
        <v>59</v>
      </c>
      <c r="D47" s="99" t="e">
        <f t="shared" ref="D47" si="2">(D25-$D$42)/$D$41/2</f>
        <v>#DIV/0!</v>
      </c>
      <c r="E47" s="99" t="e">
        <f t="shared" ref="E47:N53" si="3">(E25-$D$42)/$D$41/2</f>
        <v>#DIV/0!</v>
      </c>
      <c r="F47" s="99" t="e">
        <f t="shared" si="3"/>
        <v>#DIV/0!</v>
      </c>
      <c r="G47" s="99" t="e">
        <f t="shared" si="3"/>
        <v>#DIV/0!</v>
      </c>
      <c r="H47" s="99" t="e">
        <f t="shared" si="3"/>
        <v>#DIV/0!</v>
      </c>
      <c r="I47" s="99" t="e">
        <f t="shared" si="3"/>
        <v>#DIV/0!</v>
      </c>
      <c r="J47" s="99" t="e">
        <f t="shared" si="3"/>
        <v>#DIV/0!</v>
      </c>
      <c r="K47" s="99" t="e">
        <f t="shared" si="3"/>
        <v>#DIV/0!</v>
      </c>
      <c r="L47" s="99" t="e">
        <f t="shared" si="3"/>
        <v>#DIV/0!</v>
      </c>
      <c r="M47" s="99" t="e">
        <f t="shared" si="3"/>
        <v>#DIV/0!</v>
      </c>
      <c r="N47" s="100" t="e">
        <f t="shared" si="3"/>
        <v>#DIV/0!</v>
      </c>
      <c r="O47" s="37"/>
      <c r="P47" s="48"/>
      <c r="Q47" s="5"/>
      <c r="S47" s="5"/>
      <c r="T47" s="5"/>
      <c r="U47" s="5"/>
      <c r="V47" s="5"/>
      <c r="Y47" s="1"/>
    </row>
    <row r="48" spans="2:25">
      <c r="B48" s="97" t="s">
        <v>10</v>
      </c>
      <c r="C48" s="98" t="s">
        <v>60</v>
      </c>
      <c r="D48" s="99" t="e">
        <f t="shared" ref="D48" si="4">(D26-$D$42)/$D$41/2</f>
        <v>#DIV/0!</v>
      </c>
      <c r="E48" s="99" t="e">
        <f t="shared" si="3"/>
        <v>#DIV/0!</v>
      </c>
      <c r="F48" s="99" t="e">
        <f t="shared" si="3"/>
        <v>#DIV/0!</v>
      </c>
      <c r="G48" s="99" t="e">
        <f t="shared" si="3"/>
        <v>#DIV/0!</v>
      </c>
      <c r="H48" s="99" t="e">
        <f t="shared" si="3"/>
        <v>#DIV/0!</v>
      </c>
      <c r="I48" s="99" t="e">
        <f t="shared" si="3"/>
        <v>#DIV/0!</v>
      </c>
      <c r="J48" s="99" t="e">
        <f t="shared" si="3"/>
        <v>#DIV/0!</v>
      </c>
      <c r="K48" s="99" t="e">
        <f t="shared" si="3"/>
        <v>#DIV/0!</v>
      </c>
      <c r="L48" s="99" t="e">
        <f t="shared" si="3"/>
        <v>#DIV/0!</v>
      </c>
      <c r="M48" s="99" t="e">
        <f t="shared" si="3"/>
        <v>#DIV/0!</v>
      </c>
      <c r="N48" s="100" t="e">
        <f t="shared" si="3"/>
        <v>#DIV/0!</v>
      </c>
      <c r="O48" s="37"/>
      <c r="P48" s="48"/>
      <c r="Q48" s="5"/>
      <c r="S48" s="5"/>
      <c r="T48" s="5"/>
      <c r="U48" s="5"/>
      <c r="V48" s="5"/>
      <c r="Y48" s="1"/>
    </row>
    <row r="49" spans="2:25">
      <c r="B49" s="97" t="s">
        <v>11</v>
      </c>
      <c r="C49" s="98" t="s">
        <v>61</v>
      </c>
      <c r="D49" s="99" t="e">
        <f t="shared" ref="D49" si="5">(D27-$D$42)/$D$41/2</f>
        <v>#DIV/0!</v>
      </c>
      <c r="E49" s="99" t="e">
        <f t="shared" si="3"/>
        <v>#DIV/0!</v>
      </c>
      <c r="F49" s="99" t="e">
        <f t="shared" si="3"/>
        <v>#DIV/0!</v>
      </c>
      <c r="G49" s="99" t="e">
        <f t="shared" si="3"/>
        <v>#DIV/0!</v>
      </c>
      <c r="H49" s="99" t="e">
        <f t="shared" si="3"/>
        <v>#DIV/0!</v>
      </c>
      <c r="I49" s="99" t="e">
        <f t="shared" si="3"/>
        <v>#DIV/0!</v>
      </c>
      <c r="J49" s="99" t="e">
        <f t="shared" si="3"/>
        <v>#DIV/0!</v>
      </c>
      <c r="K49" s="99" t="e">
        <f>(K27-$D$42)/$D$41/2</f>
        <v>#DIV/0!</v>
      </c>
      <c r="L49" s="99" t="e">
        <f t="shared" si="3"/>
        <v>#DIV/0!</v>
      </c>
      <c r="M49" s="99" t="e">
        <f t="shared" si="3"/>
        <v>#DIV/0!</v>
      </c>
      <c r="N49" s="100" t="e">
        <f t="shared" si="3"/>
        <v>#DIV/0!</v>
      </c>
      <c r="O49" s="37"/>
      <c r="P49" s="48"/>
      <c r="Q49" s="5"/>
      <c r="S49" s="5"/>
      <c r="T49" s="5"/>
      <c r="U49" s="5"/>
      <c r="V49" s="5"/>
      <c r="Y49" s="1"/>
    </row>
    <row r="50" spans="2:25">
      <c r="B50" s="97" t="s">
        <v>12</v>
      </c>
      <c r="C50" s="98" t="s">
        <v>62</v>
      </c>
      <c r="D50" s="99" t="e">
        <f t="shared" ref="D50" si="6">(D28-$D$42)/$D$41/2</f>
        <v>#DIV/0!</v>
      </c>
      <c r="E50" s="99" t="e">
        <f t="shared" si="3"/>
        <v>#DIV/0!</v>
      </c>
      <c r="F50" s="99" t="e">
        <f t="shared" si="3"/>
        <v>#DIV/0!</v>
      </c>
      <c r="G50" s="99" t="e">
        <f t="shared" si="3"/>
        <v>#DIV/0!</v>
      </c>
      <c r="H50" s="99" t="e">
        <f t="shared" si="3"/>
        <v>#DIV/0!</v>
      </c>
      <c r="I50" s="99" t="e">
        <f t="shared" si="3"/>
        <v>#DIV/0!</v>
      </c>
      <c r="J50" s="99" t="e">
        <f t="shared" si="3"/>
        <v>#DIV/0!</v>
      </c>
      <c r="K50" s="99" t="e">
        <f t="shared" si="3"/>
        <v>#DIV/0!</v>
      </c>
      <c r="L50" s="99" t="e">
        <f t="shared" si="3"/>
        <v>#DIV/0!</v>
      </c>
      <c r="M50" s="99" t="e">
        <f t="shared" si="3"/>
        <v>#DIV/0!</v>
      </c>
      <c r="N50" s="100" t="e">
        <f t="shared" si="3"/>
        <v>#DIV/0!</v>
      </c>
      <c r="O50" s="37"/>
      <c r="P50" s="48"/>
      <c r="Q50" s="5"/>
      <c r="S50" s="5"/>
      <c r="T50" s="5"/>
      <c r="U50" s="5"/>
      <c r="V50" s="5"/>
      <c r="Y50" s="1"/>
    </row>
    <row r="51" spans="2:25">
      <c r="B51" s="97" t="s">
        <v>19</v>
      </c>
      <c r="C51" s="98" t="s">
        <v>63</v>
      </c>
      <c r="D51" s="99" t="e">
        <f t="shared" ref="D51" si="7">(D29-$D$42)/$D$41/2</f>
        <v>#DIV/0!</v>
      </c>
      <c r="E51" s="99" t="e">
        <f t="shared" si="3"/>
        <v>#DIV/0!</v>
      </c>
      <c r="F51" s="99" t="e">
        <f t="shared" si="3"/>
        <v>#DIV/0!</v>
      </c>
      <c r="G51" s="99" t="e">
        <f t="shared" si="3"/>
        <v>#DIV/0!</v>
      </c>
      <c r="H51" s="99" t="e">
        <f t="shared" si="3"/>
        <v>#DIV/0!</v>
      </c>
      <c r="I51" s="99" t="e">
        <f t="shared" si="3"/>
        <v>#DIV/0!</v>
      </c>
      <c r="J51" s="99" t="e">
        <f t="shared" si="3"/>
        <v>#DIV/0!</v>
      </c>
      <c r="K51" s="99" t="e">
        <f t="shared" si="3"/>
        <v>#DIV/0!</v>
      </c>
      <c r="L51" s="99" t="e">
        <f t="shared" si="3"/>
        <v>#DIV/0!</v>
      </c>
      <c r="M51" s="99" t="e">
        <f t="shared" si="3"/>
        <v>#DIV/0!</v>
      </c>
      <c r="N51" s="100" t="e">
        <f t="shared" si="3"/>
        <v>#DIV/0!</v>
      </c>
      <c r="O51" s="37"/>
      <c r="P51" s="48"/>
      <c r="Q51" s="5"/>
      <c r="S51" s="5"/>
      <c r="T51" s="5"/>
      <c r="U51" s="5"/>
      <c r="V51" s="5"/>
      <c r="Y51" s="1"/>
    </row>
    <row r="52" spans="2:25">
      <c r="B52" s="97" t="s">
        <v>15</v>
      </c>
      <c r="C52" s="101" t="e">
        <f>(C30-$D$42)/$D$41</f>
        <v>#DIV/0!</v>
      </c>
      <c r="D52" s="99" t="e">
        <f t="shared" ref="D52" si="8">(D30-$D$42)/$D$41/2</f>
        <v>#DIV/0!</v>
      </c>
      <c r="E52" s="99" t="e">
        <f t="shared" si="3"/>
        <v>#DIV/0!</v>
      </c>
      <c r="F52" s="99" t="e">
        <f t="shared" si="3"/>
        <v>#DIV/0!</v>
      </c>
      <c r="G52" s="99" t="e">
        <f t="shared" si="3"/>
        <v>#DIV/0!</v>
      </c>
      <c r="H52" s="99" t="e">
        <f t="shared" si="3"/>
        <v>#DIV/0!</v>
      </c>
      <c r="I52" s="99" t="e">
        <f t="shared" si="3"/>
        <v>#DIV/0!</v>
      </c>
      <c r="J52" s="99" t="e">
        <f t="shared" si="3"/>
        <v>#DIV/0!</v>
      </c>
      <c r="K52" s="99" t="e">
        <f t="shared" si="3"/>
        <v>#DIV/0!</v>
      </c>
      <c r="L52" s="99" t="e">
        <f t="shared" si="3"/>
        <v>#DIV/0!</v>
      </c>
      <c r="M52" s="99" t="e">
        <f t="shared" si="3"/>
        <v>#DIV/0!</v>
      </c>
      <c r="N52" s="100" t="e">
        <f t="shared" si="3"/>
        <v>#DIV/0!</v>
      </c>
      <c r="O52" s="37"/>
      <c r="P52" s="48"/>
      <c r="Q52" s="5"/>
      <c r="S52" s="5"/>
      <c r="T52" s="5"/>
      <c r="U52" s="5"/>
      <c r="V52" s="5"/>
      <c r="Y52" s="1"/>
    </row>
    <row r="53" spans="2:25" ht="17.25" thickBot="1">
      <c r="B53" s="102" t="s">
        <v>14</v>
      </c>
      <c r="C53" s="103" t="e">
        <f t="shared" ref="C53" si="9">(C31-$D$42)/$D$41</f>
        <v>#DIV/0!</v>
      </c>
      <c r="D53" s="104" t="e">
        <f t="shared" ref="D53" si="10">(D31-$D$42)/$D$41/2</f>
        <v>#DIV/0!</v>
      </c>
      <c r="E53" s="104" t="e">
        <f t="shared" si="3"/>
        <v>#DIV/0!</v>
      </c>
      <c r="F53" s="104" t="e">
        <f t="shared" si="3"/>
        <v>#DIV/0!</v>
      </c>
      <c r="G53" s="104" t="e">
        <f t="shared" si="3"/>
        <v>#DIV/0!</v>
      </c>
      <c r="H53" s="104" t="e">
        <f t="shared" si="3"/>
        <v>#DIV/0!</v>
      </c>
      <c r="I53" s="104" t="e">
        <f t="shared" si="3"/>
        <v>#DIV/0!</v>
      </c>
      <c r="J53" s="104" t="e">
        <f t="shared" si="3"/>
        <v>#DIV/0!</v>
      </c>
      <c r="K53" s="104" t="e">
        <f t="shared" si="3"/>
        <v>#DIV/0!</v>
      </c>
      <c r="L53" s="104" t="e">
        <f t="shared" si="3"/>
        <v>#DIV/0!</v>
      </c>
      <c r="M53" s="104" t="e">
        <f t="shared" si="3"/>
        <v>#DIV/0!</v>
      </c>
      <c r="N53" s="105" t="e">
        <f t="shared" si="3"/>
        <v>#DIV/0!</v>
      </c>
      <c r="O53" s="37"/>
      <c r="P53" s="48"/>
      <c r="Q53" s="5"/>
      <c r="S53" s="5"/>
      <c r="T53" s="5"/>
      <c r="U53" s="5"/>
      <c r="V53" s="5"/>
      <c r="Y53" s="1"/>
    </row>
    <row r="54" spans="2:25">
      <c r="B54" s="50"/>
      <c r="C54" s="51"/>
      <c r="D54" s="107"/>
      <c r="E54" s="108"/>
      <c r="F54" s="108"/>
      <c r="G54" s="108"/>
      <c r="H54" s="108"/>
      <c r="I54" s="108"/>
      <c r="J54" s="108"/>
      <c r="K54" s="108"/>
      <c r="L54" s="108"/>
      <c r="M54" s="108" t="s">
        <v>40</v>
      </c>
      <c r="N54" s="108"/>
      <c r="O54" s="37"/>
      <c r="P54" s="48"/>
      <c r="Q54" s="5"/>
      <c r="S54" s="5"/>
      <c r="T54" s="5"/>
      <c r="U54" s="5"/>
      <c r="V54" s="5"/>
      <c r="Y54" s="1"/>
    </row>
    <row r="55" spans="2:25">
      <c r="B55" s="50"/>
      <c r="C55" s="51"/>
      <c r="D55" s="107"/>
      <c r="E55" s="109" t="s">
        <v>41</v>
      </c>
      <c r="F55" s="110" t="s">
        <v>46</v>
      </c>
      <c r="G55" s="111"/>
      <c r="H55" s="112"/>
      <c r="I55" s="113" t="s">
        <v>42</v>
      </c>
      <c r="J55" s="110" t="s">
        <v>56</v>
      </c>
      <c r="K55" s="112"/>
      <c r="L55" s="108"/>
      <c r="M55" s="108"/>
      <c r="N55" s="108"/>
      <c r="O55" s="37"/>
      <c r="P55" s="48"/>
      <c r="Q55" s="5"/>
      <c r="S55" s="5"/>
      <c r="T55" s="5"/>
      <c r="U55" s="5"/>
      <c r="V55" s="5"/>
      <c r="Y55" s="1"/>
    </row>
    <row r="56" spans="2:25" ht="17.25" thickBot="1">
      <c r="B56" s="106" t="s">
        <v>43</v>
      </c>
      <c r="C56" s="77"/>
      <c r="D56" s="78"/>
      <c r="E56" s="78"/>
      <c r="F56" s="79"/>
      <c r="G56" s="79"/>
      <c r="H56" s="79"/>
      <c r="I56" s="79"/>
      <c r="J56" s="79"/>
      <c r="K56" s="79"/>
      <c r="L56" s="79"/>
      <c r="M56" s="79"/>
      <c r="N56" s="79"/>
      <c r="O56" s="37"/>
      <c r="P56" s="48"/>
      <c r="Q56" s="5"/>
      <c r="S56" s="5"/>
      <c r="T56" s="5"/>
      <c r="U56" s="5"/>
      <c r="V56" s="5"/>
      <c r="Y56" s="1"/>
    </row>
    <row r="57" spans="2:25">
      <c r="B57" s="172" t="s">
        <v>55</v>
      </c>
      <c r="C57" s="166"/>
      <c r="D57" s="166"/>
      <c r="E57" s="166"/>
      <c r="F57" s="166"/>
      <c r="G57" s="166"/>
      <c r="H57" s="166" t="s">
        <v>30</v>
      </c>
      <c r="I57" s="166"/>
      <c r="J57" s="157" t="s">
        <v>31</v>
      </c>
      <c r="K57" s="157"/>
      <c r="L57" s="155" t="s">
        <v>54</v>
      </c>
      <c r="M57" s="156"/>
      <c r="N57" s="37"/>
      <c r="O57" s="37"/>
      <c r="P57" s="48"/>
      <c r="Q57" s="5"/>
      <c r="S57" s="5"/>
      <c r="T57" s="5"/>
      <c r="U57" s="5"/>
      <c r="V57" s="5"/>
      <c r="Y57" s="1"/>
    </row>
    <row r="58" spans="2:25">
      <c r="B58" s="173" t="s">
        <v>32</v>
      </c>
      <c r="C58" s="174"/>
      <c r="D58" s="175"/>
      <c r="E58" s="171" t="s">
        <v>33</v>
      </c>
      <c r="F58" s="171"/>
      <c r="G58" s="171"/>
      <c r="H58" s="165" t="e">
        <f>RSQ(D35:D40,B35:B40)</f>
        <v>#DIV/0!</v>
      </c>
      <c r="I58" s="165"/>
      <c r="J58" s="181" t="s">
        <v>34</v>
      </c>
      <c r="K58" s="181"/>
      <c r="L58" s="181" t="s">
        <v>34</v>
      </c>
      <c r="M58" s="182"/>
      <c r="N58" s="37"/>
      <c r="O58" s="37"/>
      <c r="P58" s="48"/>
      <c r="Q58" s="5"/>
      <c r="S58" s="5"/>
      <c r="T58" s="5"/>
      <c r="U58" s="5"/>
      <c r="V58" s="5"/>
      <c r="Y58" s="1"/>
    </row>
    <row r="59" spans="2:25">
      <c r="B59" s="176" t="s">
        <v>35</v>
      </c>
      <c r="C59" s="177"/>
      <c r="D59" s="178"/>
      <c r="E59" s="171" t="s">
        <v>36</v>
      </c>
      <c r="F59" s="171"/>
      <c r="G59" s="171"/>
      <c r="H59" s="165" t="e">
        <f>C52</f>
        <v>#DIV/0!</v>
      </c>
      <c r="I59" s="165"/>
      <c r="J59" s="181" t="s">
        <v>34</v>
      </c>
      <c r="K59" s="181"/>
      <c r="L59" s="181" t="s">
        <v>34</v>
      </c>
      <c r="M59" s="182"/>
      <c r="N59" s="37"/>
      <c r="O59" s="37"/>
      <c r="P59" s="48"/>
      <c r="Q59" s="5"/>
      <c r="S59" s="5"/>
      <c r="T59" s="5"/>
      <c r="U59" s="5"/>
      <c r="V59" s="5"/>
      <c r="Y59" s="1"/>
    </row>
    <row r="60" spans="2:25" ht="17.25" thickBot="1">
      <c r="B60" s="167" t="s">
        <v>37</v>
      </c>
      <c r="C60" s="168"/>
      <c r="D60" s="169"/>
      <c r="E60" s="170" t="s">
        <v>38</v>
      </c>
      <c r="F60" s="170"/>
      <c r="G60" s="170"/>
      <c r="H60" s="164" t="e">
        <f>C53</f>
        <v>#DIV/0!</v>
      </c>
      <c r="I60" s="164"/>
      <c r="J60" s="179" t="s">
        <v>39</v>
      </c>
      <c r="K60" s="179"/>
      <c r="L60" s="179" t="s">
        <v>34</v>
      </c>
      <c r="M60" s="180"/>
      <c r="N60" s="37"/>
      <c r="O60" s="37"/>
      <c r="P60" s="48"/>
      <c r="Q60" s="5"/>
      <c r="S60" s="5"/>
      <c r="T60" s="5"/>
      <c r="U60" s="5"/>
      <c r="V60" s="5"/>
      <c r="Y60" s="1"/>
    </row>
    <row r="61" spans="2:25" ht="17.25" thickBot="1">
      <c r="B61" s="49"/>
      <c r="C61" s="24"/>
      <c r="D61" s="52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8"/>
      <c r="Q61" s="5"/>
      <c r="S61" s="5"/>
      <c r="T61" s="5"/>
      <c r="U61" s="5"/>
      <c r="V61" s="5"/>
      <c r="Y61" s="1"/>
    </row>
    <row r="62" spans="2:25" ht="18" thickBot="1">
      <c r="B62" s="121" t="s">
        <v>47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3"/>
      <c r="Q62" s="5"/>
      <c r="S62" s="5"/>
      <c r="T62" s="5"/>
      <c r="U62" s="5"/>
      <c r="V62" s="5"/>
      <c r="Y62" s="1"/>
    </row>
    <row r="63" spans="2:25" ht="17.25" customHeight="1">
      <c r="B63" s="186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8"/>
      <c r="Q63" s="5"/>
      <c r="S63" s="5"/>
      <c r="T63" s="5"/>
      <c r="U63" s="5"/>
      <c r="V63" s="5"/>
      <c r="Y63" s="1"/>
    </row>
    <row r="64" spans="2:25"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1"/>
      <c r="Q64" s="34"/>
      <c r="R64" s="34"/>
      <c r="S64" s="34"/>
      <c r="T64" s="7"/>
      <c r="Y64" s="1"/>
    </row>
    <row r="65" spans="1:26"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1"/>
      <c r="Q65" s="54"/>
      <c r="R65" s="54"/>
      <c r="S65" s="54"/>
      <c r="T65" s="7"/>
      <c r="Y65" s="1"/>
    </row>
    <row r="66" spans="1:26">
      <c r="B66" s="18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1"/>
      <c r="Q66" s="54"/>
      <c r="R66" s="54"/>
      <c r="S66" s="54"/>
      <c r="T66" s="7"/>
      <c r="Y66" s="1"/>
    </row>
    <row r="67" spans="1:26" ht="17.25" thickBot="1">
      <c r="B67" s="192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4"/>
      <c r="Q67" s="54"/>
      <c r="R67" s="54"/>
      <c r="S67" s="54"/>
      <c r="T67" s="54"/>
      <c r="U67" s="54"/>
      <c r="V67" s="54"/>
      <c r="W67" s="54"/>
      <c r="X67" s="54"/>
      <c r="Y67" s="54"/>
      <c r="Z67" s="7"/>
    </row>
    <row r="68" spans="1:26" ht="18" thickBot="1">
      <c r="B68" s="195" t="s">
        <v>48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7"/>
      <c r="Q68" s="54"/>
      <c r="R68" s="54"/>
      <c r="S68" s="54"/>
      <c r="T68" s="54"/>
      <c r="U68" s="54"/>
      <c r="V68" s="54"/>
      <c r="W68" s="54"/>
      <c r="X68" s="54"/>
      <c r="Y68" s="54"/>
      <c r="Z68" s="7"/>
    </row>
    <row r="69" spans="1:26">
      <c r="B69" s="198" t="s">
        <v>49</v>
      </c>
      <c r="C69" s="199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4"/>
      <c r="R69" s="54"/>
      <c r="S69" s="54"/>
      <c r="T69" s="54"/>
      <c r="U69" s="54"/>
      <c r="V69" s="54"/>
      <c r="W69" s="54"/>
      <c r="X69" s="54"/>
      <c r="Y69" s="54"/>
      <c r="Z69" s="7"/>
    </row>
    <row r="70" spans="1:26">
      <c r="B70" s="200"/>
      <c r="C70" s="201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54"/>
      <c r="R70" s="54"/>
      <c r="S70" s="54"/>
      <c r="T70" s="54"/>
      <c r="U70" s="54"/>
      <c r="V70" s="54"/>
      <c r="W70" s="54"/>
      <c r="X70" s="54"/>
      <c r="Y70" s="54"/>
      <c r="Z70" s="7"/>
    </row>
    <row r="71" spans="1:26">
      <c r="B71" s="200" t="s">
        <v>50</v>
      </c>
      <c r="C71" s="201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4"/>
      <c r="R71" s="54"/>
      <c r="S71" s="54"/>
      <c r="T71" s="54"/>
      <c r="U71" s="54"/>
      <c r="V71" s="54"/>
      <c r="W71" s="54"/>
      <c r="X71" s="54"/>
      <c r="Y71" s="54"/>
      <c r="Z71" s="7"/>
    </row>
    <row r="72" spans="1:26">
      <c r="B72" s="200"/>
      <c r="C72" s="20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2"/>
      <c r="Q72" s="54"/>
      <c r="R72" s="54"/>
      <c r="S72" s="54"/>
      <c r="T72" s="54"/>
      <c r="U72" s="54"/>
      <c r="V72" s="54"/>
      <c r="W72" s="54"/>
      <c r="X72" s="54"/>
      <c r="Y72" s="54"/>
      <c r="Z72" s="7"/>
    </row>
    <row r="73" spans="1:26" ht="17.25" thickBot="1">
      <c r="A73" s="2"/>
      <c r="B73" s="202"/>
      <c r="C73" s="20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  <c r="V73" s="2"/>
    </row>
    <row r="74" spans="1:26" ht="17.25" thickBot="1">
      <c r="A74" s="2"/>
      <c r="B74" s="183" t="s">
        <v>64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5"/>
      <c r="Q74" s="2"/>
      <c r="R74" s="5"/>
      <c r="S74" s="65"/>
      <c r="T74" s="66"/>
      <c r="U74" s="67"/>
      <c r="V74" s="2"/>
      <c r="W74" s="2"/>
      <c r="X74" s="2"/>
    </row>
    <row r="75" spans="1:26">
      <c r="Q75" s="2"/>
      <c r="R75" s="5"/>
      <c r="S75" s="65"/>
      <c r="T75" s="66"/>
      <c r="U75" s="2"/>
      <c r="V75" s="2"/>
      <c r="W75" s="2"/>
      <c r="X75" s="2"/>
    </row>
    <row r="76" spans="1:26">
      <c r="R76" s="5"/>
      <c r="S76" s="65"/>
      <c r="T76" s="66"/>
    </row>
    <row r="77" spans="1:26">
      <c r="R77" s="5"/>
      <c r="S77" s="65"/>
      <c r="T77" s="66"/>
    </row>
    <row r="78" spans="1:26">
      <c r="R78" s="5"/>
      <c r="S78" s="65"/>
      <c r="T78" s="66"/>
      <c r="U78" s="68"/>
    </row>
    <row r="79" spans="1:26">
      <c r="R79" s="5"/>
      <c r="S79" s="65"/>
      <c r="T79" s="66"/>
      <c r="U79" s="68"/>
    </row>
    <row r="80" spans="1:26">
      <c r="R80" s="5"/>
      <c r="S80" s="65"/>
      <c r="T80" s="66"/>
      <c r="U80" s="68"/>
    </row>
    <row r="81" spans="18:21">
      <c r="R81" s="5"/>
      <c r="S81" s="65"/>
      <c r="T81" s="66"/>
      <c r="U81" s="68"/>
    </row>
    <row r="82" spans="18:21">
      <c r="R82" s="5"/>
      <c r="S82" s="65"/>
      <c r="T82" s="66"/>
    </row>
    <row r="83" spans="18:21">
      <c r="R83" s="5"/>
      <c r="S83" s="69"/>
      <c r="T83" s="66"/>
    </row>
    <row r="84" spans="18:21">
      <c r="R84" s="5"/>
      <c r="S84" s="65"/>
      <c r="T84" s="66"/>
      <c r="U84" s="68"/>
    </row>
    <row r="85" spans="18:21">
      <c r="R85" s="5"/>
      <c r="S85" s="65"/>
      <c r="T85" s="66"/>
    </row>
    <row r="86" spans="18:21">
      <c r="R86" s="5"/>
      <c r="S86" s="65"/>
      <c r="T86" s="66"/>
      <c r="U86" s="68"/>
    </row>
    <row r="87" spans="18:21">
      <c r="R87" s="5"/>
      <c r="S87" s="65"/>
      <c r="T87" s="66"/>
      <c r="U87" s="68"/>
    </row>
  </sheetData>
  <sheetProtection algorithmName="SHA-512" hashValue="Nwy2nO+dzIH4eH5hM+p/eoPwlvHuQB+qbe6ZYzN9jUuynQ5bSI4x+aDWuJLnYAb3o6onbpBNWDxMywCqtupitQ==" saltValue="/EyBRV3K8lyx1VOa4Li3lg==" spinCount="100000" sheet="1" objects="1" scenarios="1" selectLockedCells="1"/>
  <mergeCells count="52">
    <mergeCell ref="B74:P74"/>
    <mergeCell ref="B62:P62"/>
    <mergeCell ref="B63:P67"/>
    <mergeCell ref="B68:P68"/>
    <mergeCell ref="B69:C70"/>
    <mergeCell ref="B71:C73"/>
    <mergeCell ref="L60:M60"/>
    <mergeCell ref="L59:M59"/>
    <mergeCell ref="L58:M58"/>
    <mergeCell ref="J60:K60"/>
    <mergeCell ref="J59:K59"/>
    <mergeCell ref="J58:K58"/>
    <mergeCell ref="H60:I60"/>
    <mergeCell ref="H59:I59"/>
    <mergeCell ref="H58:I58"/>
    <mergeCell ref="H57:I57"/>
    <mergeCell ref="B60:D60"/>
    <mergeCell ref="E60:G60"/>
    <mergeCell ref="E59:G59"/>
    <mergeCell ref="E58:G58"/>
    <mergeCell ref="B57:G57"/>
    <mergeCell ref="B58:D58"/>
    <mergeCell ref="B59:D59"/>
    <mergeCell ref="L57:M57"/>
    <mergeCell ref="J57:K57"/>
    <mergeCell ref="B34:C34"/>
    <mergeCell ref="B41:C41"/>
    <mergeCell ref="B42:C42"/>
    <mergeCell ref="B1:P2"/>
    <mergeCell ref="B3:P3"/>
    <mergeCell ref="B4:C4"/>
    <mergeCell ref="D4:F4"/>
    <mergeCell ref="G4:H4"/>
    <mergeCell ref="I4:K4"/>
    <mergeCell ref="L4:M4"/>
    <mergeCell ref="N4:P4"/>
    <mergeCell ref="S5:T5"/>
    <mergeCell ref="B7:C7"/>
    <mergeCell ref="D7:P7"/>
    <mergeCell ref="B8:C8"/>
    <mergeCell ref="D8:P8"/>
    <mergeCell ref="B5:C6"/>
    <mergeCell ref="D5:F6"/>
    <mergeCell ref="N5:P6"/>
    <mergeCell ref="L5:M6"/>
    <mergeCell ref="I5:K6"/>
    <mergeCell ref="B11:P11"/>
    <mergeCell ref="R5:R7"/>
    <mergeCell ref="B9:P9"/>
    <mergeCell ref="B10:C10"/>
    <mergeCell ref="D10:P10"/>
    <mergeCell ref="G5:H6"/>
  </mergeCells>
  <phoneticPr fontId="18" type="noConversion"/>
  <conditionalFormatting sqref="D46:N53">
    <cfRule type="cellIs" dxfId="5" priority="5" operator="lessThan">
      <formula>11.4</formula>
    </cfRule>
    <cfRule type="cellIs" dxfId="4" priority="6" operator="greaterThan">
      <formula>11.4</formula>
    </cfRule>
    <cfRule type="cellIs" dxfId="3" priority="4" operator="equal">
      <formula>11.4</formula>
    </cfRule>
    <cfRule type="cellIs" dxfId="2" priority="3" operator="greaterThan">
      <formula>11.4</formula>
    </cfRule>
    <cfRule type="cellIs" dxfId="1" priority="2" operator="lessThan">
      <formula>11.4</formula>
    </cfRule>
    <cfRule type="cellIs" dxfId="0" priority="1" operator="equal">
      <formula>11.4</formula>
    </cfRule>
  </conditionalFormatting>
  <pageMargins left="0" right="0" top="0" bottom="0" header="0" footer="0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BC</vt:lpstr>
      <vt:lpstr>BC!Print_Area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박성일</cp:lastModifiedBy>
  <cp:lastPrinted>2019-11-13T06:24:59Z</cp:lastPrinted>
  <dcterms:created xsi:type="dcterms:W3CDTF">2019-02-01T05:26:49Z</dcterms:created>
  <dcterms:modified xsi:type="dcterms:W3CDTF">2022-09-07T05:11:38Z</dcterms:modified>
</cp:coreProperties>
</file>